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Sage Paie\Etats Standards\"/>
    </mc:Choice>
  </mc:AlternateContent>
  <xr:revisionPtr revIDLastSave="0" documentId="13_ncr:1_{9EBA3929-5E6A-49F5-8BEC-A836BA2C19C0}" xr6:coauthVersionLast="45" xr6:coauthVersionMax="45" xr10:uidLastSave="{00000000-0000-0000-0000-000000000000}"/>
  <bookViews>
    <workbookView xWindow="-28920" yWindow="-3600" windowWidth="29040" windowHeight="15840" xr2:uid="{00000000-000D-0000-FFFF-FFFF00000000}"/>
  </bookViews>
  <sheets>
    <sheet name="Suivi Brut et primes" sheetId="1" r:id="rId1"/>
    <sheet name="Version" sheetId="2" state="hidden" r:id="rId2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Area" localSheetId="0">'Suivi Brut et primes'!$A$1:$N$87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4" i="1"/>
  <c r="F15" i="1"/>
  <c r="F16" i="1"/>
  <c r="F18" i="1"/>
  <c r="F19" i="1"/>
  <c r="F21" i="1"/>
  <c r="F22" i="1"/>
  <c r="F23" i="1"/>
  <c r="F24" i="1"/>
  <c r="F25" i="1"/>
  <c r="F27" i="1"/>
  <c r="F28" i="1"/>
  <c r="F29" i="1"/>
  <c r="F30" i="1"/>
  <c r="F32" i="1"/>
  <c r="F33" i="1"/>
  <c r="F34" i="1"/>
  <c r="F35" i="1"/>
  <c r="F37" i="1"/>
  <c r="G8" i="1"/>
  <c r="A8" i="1"/>
  <c r="C3" i="1"/>
  <c r="E7" i="1" l="1"/>
  <c r="B7" i="1"/>
  <c r="I3" i="1"/>
  <c r="G3" i="1"/>
  <c r="E3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  <author>Elodie CORMAND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8" authorId="1" shapeId="0" xr:uid="{124978A0-1F6E-4823-B20F-B14796C3A11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G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<sst xmlns="http://schemas.openxmlformats.org/spreadsheetml/2006/main" count="62" uniqueCount="49">
  <si>
    <t>REMUNERATION</t>
  </si>
  <si>
    <t>DATE ANALYSE</t>
  </si>
  <si>
    <t>*</t>
  </si>
  <si>
    <t>BRUT</t>
  </si>
  <si>
    <t>Libellé Service</t>
  </si>
  <si>
    <t>Nom et Prénom</t>
  </si>
  <si>
    <t>Primes</t>
  </si>
  <si>
    <t>Montant Brut</t>
  </si>
  <si>
    <t>Total</t>
  </si>
  <si>
    <t xml:space="preserve"> </t>
  </si>
  <si>
    <t>Libellé Service Administration du personnel</t>
  </si>
  <si>
    <t>Administration du personnel</t>
  </si>
  <si>
    <t>Jecrute Aline</t>
  </si>
  <si>
    <t>Martineau Gwénaëlle</t>
  </si>
  <si>
    <t>Libellé Service Comptabilité Générale</t>
  </si>
  <si>
    <t>Comptabilité Générale</t>
  </si>
  <si>
    <t>Jeconte Louis</t>
  </si>
  <si>
    <t>Milou Jacques</t>
  </si>
  <si>
    <t>Libellé Service Direction Générale</t>
  </si>
  <si>
    <t>Direction Générale</t>
  </si>
  <si>
    <t>Libellé Service Ingénieurs commerciaux</t>
  </si>
  <si>
    <t>Ingénieurs commerciaux</t>
  </si>
  <si>
    <t>Dupont Stéphane</t>
  </si>
  <si>
    <t>Fortin Maude</t>
  </si>
  <si>
    <t>Louette Jean-Paul</t>
  </si>
  <si>
    <t>Saule Lalie</t>
  </si>
  <si>
    <t>Libellé Service Marketing communication</t>
  </si>
  <si>
    <t>Marketing communication</t>
  </si>
  <si>
    <t>Duchef Alain</t>
  </si>
  <si>
    <t>Levêque Christiane</t>
  </si>
  <si>
    <t>Libellé Service Production</t>
  </si>
  <si>
    <t>Production</t>
  </si>
  <si>
    <t>Houx Jeanine</t>
  </si>
  <si>
    <t>Paie - Période</t>
  </si>
  <si>
    <t>Pousse Jean</t>
  </si>
  <si>
    <t>Rubriques Primes</t>
  </si>
  <si>
    <t>201803</t>
  </si>
  <si>
    <t>Dubois Julie</t>
  </si>
  <si>
    <t>Duroc Marcel</t>
  </si>
  <si>
    <t>Oronge Florian</t>
  </si>
  <si>
    <t>Version</t>
  </si>
  <si>
    <t>Commentaires</t>
  </si>
  <si>
    <t>Date</t>
  </si>
  <si>
    <t>Version initiale</t>
  </si>
  <si>
    <t>Modification assistant filtre en C7 pour rendre dynamqiue la liste des code indicateurs</t>
  </si>
  <si>
    <t>10270,10260,10280,10980,10970,10960,11150,11190,11160,10880,11020,10500,10300,10240,13500,10200,10400,10950,10020,10830,12030,10110,10930,13000,10940,10740,10540..10550,11070,10560,10850,11060,10510,11000,10920,11040,10900,11140,10990,10720,11030,12010,10890,11200,10910,10530,11170,12000,12040,11210..11220,10570,10520,12040</t>
  </si>
  <si>
    <t>Cadre</t>
  </si>
  <si>
    <t>Ajout d'un 0 en en fin de code Rubriques en cellcule C7</t>
  </si>
  <si>
    <t>Correction de l'assistant filtre en C3 pour avoir le "libellé établissement" en D3 au lieu du "code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</si>
</sst>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5"/>
      <name val="Century Gothic"/>
      <family val="2"/>
    </font>
    <font>
      <sz val="12"/>
      <color theme="0"/>
      <name val="Century Gothic"/>
      <family val="2"/>
    </font>
    <font>
      <sz val="12"/>
      <color theme="0"/>
      <name val="Segoe UI Light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172B4D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6" fillId="4" borderId="5" xfId="0" applyNumberFormat="1" applyFont="1" applyFill="1" applyBorder="1" applyAlignment="1">
      <alignment horizontal="left" vertical="center"/>
    </xf>
    <xf numFmtId="49" fontId="7" fillId="5" borderId="6" xfId="0" applyNumberFormat="1" applyFont="1" applyFill="1" applyBorder="1" applyAlignment="1">
      <alignment horizontal="left" vertical="center"/>
    </xf>
    <xf numFmtId="4" fontId="7" fillId="5" borderId="6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Alignment="1">
      <alignment horizontal="right" vertical="center"/>
    </xf>
    <xf numFmtId="49" fontId="7" fillId="5" borderId="5" xfId="0" applyNumberFormat="1" applyFont="1" applyFill="1" applyBorder="1" applyAlignment="1">
      <alignment horizontal="left" vertical="center"/>
    </xf>
    <xf numFmtId="4" fontId="7" fillId="5" borderId="5" xfId="0" applyNumberFormat="1" applyFont="1" applyFill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0" fontId="9" fillId="0" borderId="0" xfId="0" applyFont="1"/>
    <xf numFmtId="0" fontId="10" fillId="0" borderId="0" xfId="0" applyFont="1"/>
    <xf numFmtId="14" fontId="10" fillId="0" borderId="0" xfId="0" applyNumberFormat="1" applyFont="1" applyAlignment="1"/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vertical="center"/>
    </xf>
    <xf numFmtId="0" fontId="1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88239918610123"/>
          <c:y val="5.0329918271902176E-2"/>
          <c:w val="0.70705374687759148"/>
          <c:h val="0.91373100045669953"/>
        </c:manualLayout>
      </c:layout>
      <c:barChart>
        <c:barDir val="bar"/>
        <c:grouping val="stacked"/>
        <c:varyColors val="0"/>
        <c:ser>
          <c:idx val="0"/>
          <c:order val="0"/>
          <c:tx>
            <c:v>Brut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Comptabilité Générale</c:v>
              </c:pt>
              <c:pt idx="1">
                <c:v>Administration du personnel</c:v>
              </c:pt>
              <c:pt idx="2">
                <c:v>Production</c:v>
              </c:pt>
              <c:pt idx="3">
                <c:v>Marketing communication</c:v>
              </c:pt>
              <c:pt idx="4">
                <c:v>Direction Générale</c:v>
              </c:pt>
              <c:pt idx="5">
                <c:v>Ingénieurs commerciaux</c:v>
              </c:pt>
            </c:strLit>
          </c:cat>
          <c:val>
            <c:numLit>
              <c:formatCode>General</c:formatCode>
              <c:ptCount val="6"/>
              <c:pt idx="0">
                <c:v>4751.5</c:v>
              </c:pt>
              <c:pt idx="1">
                <c:v>5468.76</c:v>
              </c:pt>
              <c:pt idx="2">
                <c:v>7310</c:v>
              </c:pt>
              <c:pt idx="3">
                <c:v>8084.5</c:v>
              </c:pt>
              <c:pt idx="4">
                <c:v>9000</c:v>
              </c:pt>
              <c:pt idx="5">
                <c:v>12945.78</c:v>
              </c:pt>
            </c:numLit>
          </c:val>
          <c:extLst>
            <c:ext xmlns:c16="http://schemas.microsoft.com/office/drawing/2014/chart" uri="{C3380CC4-5D6E-409C-BE32-E72D297353CC}">
              <c16:uniqueId val="{00000000-8565-46BD-AFC9-9AE197534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87602184"/>
        <c:axId val="3875989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Primes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8565-46BD-AFC9-9AE19753425C}"/>
                  </c:ext>
                </c:extLst>
              </c15:ser>
            </c15:filteredBarSeries>
          </c:ext>
        </c:extLst>
      </c:barChart>
      <c:catAx>
        <c:axId val="387602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598904"/>
        <c:crosses val="autoZero"/>
        <c:auto val="1"/>
        <c:lblAlgn val="ctr"/>
        <c:lblOffset val="100"/>
        <c:noMultiLvlLbl val="0"/>
      </c:catAx>
      <c:valAx>
        <c:axId val="3875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6021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112062</xdr:colOff>
      <xdr:row>5</xdr:row>
      <xdr:rowOff>168086</xdr:rowOff>
    </xdr:from>
    <xdr:to>
      <xdr:col>12</xdr:col>
      <xdr:colOff>179298</xdr:colOff>
      <xdr:row>60</xdr:row>
      <xdr:rowOff>56029</xdr:rowOff>
    </xdr:to>
    <xdr:graphicFrame macro="">
      <xdr:nvGraphicFramePr>
        <xdr:cNvPr id="2" name="Graphique_G8">
          <a:extLst>
            <a:ext uri="{FF2B5EF4-FFF2-40B4-BE49-F238E27FC236}">
              <a16:creationId xmlns:a16="http://schemas.microsoft.com/office/drawing/2014/main" id="{4F0E13D8-FDB5-40D8-8DE1-50F191F55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FA1AA0-3362-4D79-9ADC-AB6F08617827}" name="Tableau1" displayName="Tableau1" ref="A1:C5" totalsRowShown="0" headerRowDxfId="3">
  <autoFilter ref="A1:C5" xr:uid="{B45FA57A-8E31-43B3-86AC-31AC2BEC524A}"/>
  <tableColumns count="3">
    <tableColumn id="1" xr3:uid="{B4B364E6-1C72-4977-89A2-1E165C76C7C8}" name="Version" dataDxfId="2"/>
    <tableColumn id="2" xr3:uid="{F480D675-950B-4D4D-A5B6-E6AD715EC962}" name="Commentaires" dataDxfId="1"/>
    <tableColumn id="3" xr3:uid="{5CD06386-53B8-4767-8468-46AB35B2CCFA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3441"/>
  <sheetViews>
    <sheetView showGridLines="0" tabSelected="1" zoomScale="85" zoomScaleNormal="85" workbookViewId="0">
      <selection activeCell="B50" sqref="B50"/>
    </sheetView>
  </sheetViews>
  <sheetFormatPr baseColWidth="10" defaultRowHeight="15" outlineLevelRow="1" x14ac:dyDescent="0.25"/>
  <cols>
    <col min="1" max="1" width="14.42578125" bestFit="1" customWidth="1"/>
    <col min="2" max="2" width="25.7109375" bestFit="1" customWidth="1"/>
    <col min="3" max="3" width="22.140625" customWidth="1"/>
    <col min="4" max="4" width="19.7109375" customWidth="1"/>
    <col min="5" max="5" width="17.85546875" customWidth="1"/>
    <col min="6" max="6" width="17.7109375" customWidth="1"/>
    <col min="7" max="11" width="21.140625" customWidth="1"/>
  </cols>
  <sheetData>
    <row r="1" spans="1:11" ht="33" x14ac:dyDescent="0.25">
      <c r="A1" s="24" t="s">
        <v>0</v>
      </c>
      <c r="B1" s="25"/>
      <c r="C1" s="25"/>
      <c r="D1" s="25"/>
      <c r="E1" s="25"/>
      <c r="F1" s="25"/>
      <c r="G1" s="25"/>
      <c r="H1" s="1"/>
      <c r="I1" s="1"/>
      <c r="J1" s="1"/>
      <c r="K1" s="1"/>
    </row>
    <row r="2" spans="1:11" ht="17.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11" ht="17.25" x14ac:dyDescent="0.25">
      <c r="A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Texte'_B='0'_U='0'_I='0'_FN='Calibri'_FS='10'_FC='#000000'_BC='#FFFFFF'_AH='1'_AV='0'_Br=[]_BrS='0'_BrC='#F"&amp;"FFFFF'_WpT='0':@R=A,S=1092,V={0}:",$K$3)</f>
        <v>SOCIETE</v>
      </c>
      <c r="B3" s="5" t="s">
        <v>2</v>
      </c>
      <c r="C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[1250],Y=1,O=NF='Standard'_B='0'_U='0'_I='0'_FN='Calibri'_FS='12'_FC='#000000'_BC='#FFFFFF'_AH='0'_AV='0'_Br=[]_BrS='0"&amp;"'_BrC='#000000'_WpT='0':@R=A,S=1260,V={0}:R=B,S=1092,V={1}:",$B$3,$K$3)</f>
        <v>ETABLISSEMENT</v>
      </c>
      <c r="D3" s="6" t="s">
        <v>2</v>
      </c>
      <c r="E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{0}:R=C,S=1092,V={1}:R=C,S=1250,V={2}:",$B$3,$K$3,$D$3)</f>
        <v>DEPARTEMENT</v>
      </c>
      <c r="F3" s="6" t="s">
        <v>2</v>
      </c>
      <c r="G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{0}:R=B,S=1092,V={1}:R=C,S=1250,V={2}:R=D,S=1005,V={3}:",$B$3,$K$3,$D$3,$F$3)</f>
        <v>SERVICE</v>
      </c>
      <c r="H3" s="7" t="s">
        <v>2</v>
      </c>
      <c r="I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CATEGORIE,E=0,G=0,T=0,P=0,F=[1081],Y=1,O=NF='Standard'_B='0'_U='0'_I='0'_FN='Calibri'_FS='12'_FC='#000000'_BC='#FFFFFF'_AH='0'_AV='0'_Br=[]_BrS='0'_Br"&amp;"C='#000000'_WpT='0':@R=A,S=1260,V={0}:R=B,S=1092,V={1}:",$B$3,$K$3)</f>
        <v>CATEGORIE</v>
      </c>
      <c r="J3" s="7" t="s">
        <v>46</v>
      </c>
      <c r="K3" s="8" t="s">
        <v>36</v>
      </c>
    </row>
    <row r="5" spans="1:11" x14ac:dyDescent="0.25">
      <c r="B5" s="9"/>
    </row>
    <row r="6" spans="1:11" x14ac:dyDescent="0.25">
      <c r="C6" t="s">
        <v>35</v>
      </c>
    </row>
    <row r="7" spans="1:11" x14ac:dyDescent="0.25">
      <c r="B7" s="18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L=Rubriques Primes,E=0,G=0,T=0,P=0,F=[1010],Y=1,O=NF='Texte'_B='0'_U='0'_I='0'_FN='Calibri'_FS='10'_FC='#000000'_BC='#FFFFFF'_AH='1'_AV='0'_Br=[]_BrS='0"&amp;"'_BrC='#FFFFFF'_WpT='0':L=Rubriques Primes Libellé,E=0,G=0,T=0,P=0,F=[1011],Y=1,O=NF='Texte'_B='0'_U='0'_I='0'_FN='Calibri'_FS='10'_FC='#000000'_BC='#FFFFFF'_AH='1'_AV='0'_Br=[]_BrS='0'_BrC='#FFFFFF'_WpT='0':")</f>
        <v>Rubriques Primes</v>
      </c>
      <c r="C7" t="s">
        <v>45</v>
      </c>
      <c r="D7" t="s">
        <v>3</v>
      </c>
      <c r="E7" t="str">
        <f>C7&amp;","&amp;D7</f>
        <v>10270,10260,10280,10980,10970,10960,11150,11190,11160,10880,11020,10500,10300,10240,13500,10200,10400,10950,10020,10830,12030,10110,10930,13000,10940,10740,10540..10550,11070,10560,10850,11060,10510,11000,10920,11040,10900,11140,10990,10720,11030,12010,10890,11200,10910,10530,11170,12000,12040,11210..11220,10570,10520,12040,BRUT</v>
      </c>
      <c r="F7" t="s">
        <v>9</v>
      </c>
    </row>
    <row r="8" spans="1:11" x14ac:dyDescent="0.25">
      <c r="A8" t="str">
        <f>_xll.Assistant.XL.RIK_AL("INF04__2_0_1,F=B='1',U='0',I='0',FN='Calibri',FS='10',FC='#FFFFFF',BC='#A5A5A5',AH='1',AV='1',Br=[$top-$bottom],BrS='1',BrC='#778899'_1,C=Total,F=B='1',U='0',I='0',FN='Calibri',FS='10',FC='#000000',BC='#FFFFFF',AH='1',AV"&amp;"='1',Br=[$top-$bottom],BrS='1',BrC='#778899'_0_1_0_1_D=29x6;INF02@E=0,S=1007,G=2_1_1_F=B='1'_U='0'_I='0'_FN='Calibri'_FS='10'_FC='#000000'_BC='#FFFFFF'_AH='1'_AV='1'_Br=[$top-$bottom]_BrS='1'_BrC='#778899'_C=Libellé Serv"&amp;"ice_0_0_F=B='1'_U='0'_I='0'_FN='Calibri'_FS='10'_FC='#000000'_BC='#FFFFFF'_AH='1'_AV='1'_Br=[$top-$bottom]_BrS='1'_BrC='#778899'_C=Libellé Service,T=0,P=0,O=NF='Texte'_B='0'_U='0'_I='0'_FN='Calibri'_FS='10'_FC='#000000'_"&amp;"BC='#FFFFFF'_AH='1'_AV='1'_Br=[]_BrS='0'_BrC='#FFFFFF'_WpT='0':E=0,S=1250,G=0,T=0,P=0,O=NF='Texte'_B='0'_U='0'_I='0'_FN='Calibri'_FS='10'_FC='#000000'_BC='#FFFFFF'_AH='1'_AV='1'_Br=[]_BrS='0'_BrC='#FFFFFF'_WpT='0':E=0,S="&amp;"1092,G=0,T=0,P=0,O=NF='Texte'_B='0'_U='0'_I='0'_FN='Calibri'_FS='10'_FC='#000000'_BC='#FFFFFF'_AH='1'_AV='1'_Br=[]_BrS='0'_BrC='#FFFFFF'_WpT='0':L=Primes,E=1,G=0,T=0,P=0,F=SI([1010]={0};[1022];0),Y=0,O=NF='Nombre'_B='0'_"&amp;"U='0'_I='0'_FN='Calibri'_FS='10'_FC='#000000'_BC='#FFFFFF'_AH='3'_AV='1'_Br=[]_BrS='0'_BrC='#FFFFFF'_WpT='0':L=Montant Brut,E=1,G=0,T=0,P=0,F=SI([1010]={1};[1022];0),Y=0,O=NF='Nombre'_B='0'_U='0'_I='0'_FN='Calibri'_FS='1"&amp;"0'_FC='#000000'_BC='#FFFFFF'_AH='3'_AV='1'_Br=[]_BrS='0'_BrC='#FFFFFF'_WpT='0':L=Total,E=0,G=0,T=0,P=0,F==[Montant Brut]+[Primes],Y=1,O=NF='Nombre'_B='0'_U='0'_I='0'_FN='Calibri'_FS='10'_FC='#000000'_BC='#FFFFFF'_AH='3'_"&amp;"AV='1'_Br=[]_BrS='0'_BrC='#FFFFFF'_WpT='0':@R=A,S=1257,V={2}:R=B,S=1137,V={3}:R=C,S=1005,V={4}:R=D,S=1007,V={5}:R=E,S=1081,V={6}:R=F,S=1092,V={7}:",$C$7,$D$7,$B$3,$D$3,$F$3,$H$3,$J$3,$K$3)</f>
        <v/>
      </c>
      <c r="G8" t="str">
        <f>_xll.Assistant.XL.RIK_AG("INF04_0_0_0_0_0_0_D=0x0;INF02@E=0,S=1007,G=0,T=0_1,P=-1@E=1,S=1022@L=Catégorie,E=-2,G=0,T=0_0,P=-1,F=SI([1010]={0};{g}Primes{g};{g}Brut{g}),Y=0@@R=A,S=1257,V={1}:R=B,S=1092,V={2}:R=C,S=1137,V={3}:R=D,S=1005,V={4}:R=E,S=1"&amp;"007,V={5}:R=F,S=1081,V={6}:R=G,S=1010,V={7}:",$C$7,$B$3,$K$3,$D$3,$F$3,$H$3,$J$3,$E$7)</f>
        <v/>
      </c>
    </row>
    <row r="9" spans="1:11" x14ac:dyDescent="0.25">
      <c r="A9" s="10" t="s">
        <v>4</v>
      </c>
      <c r="B9" s="10" t="s">
        <v>5</v>
      </c>
      <c r="C9" s="10" t="s">
        <v>33</v>
      </c>
      <c r="D9" s="10" t="s">
        <v>6</v>
      </c>
      <c r="E9" s="10" t="s">
        <v>7</v>
      </c>
      <c r="F9" s="10" t="s">
        <v>8</v>
      </c>
    </row>
    <row r="10" spans="1:11" collapsed="1" x14ac:dyDescent="0.25">
      <c r="A10" s="11" t="s">
        <v>10</v>
      </c>
      <c r="B10" s="11"/>
      <c r="C10" s="11"/>
      <c r="D10" s="12">
        <v>0</v>
      </c>
      <c r="E10" s="12">
        <v>5468.76</v>
      </c>
      <c r="F10" s="12">
        <f>E10+D10</f>
        <v>5468.76</v>
      </c>
    </row>
    <row r="11" spans="1:11" hidden="1" outlineLevel="1" x14ac:dyDescent="0.25">
      <c r="A11" s="9" t="s">
        <v>11</v>
      </c>
      <c r="B11" s="9" t="s">
        <v>12</v>
      </c>
      <c r="C11" s="9">
        <v>201803</v>
      </c>
      <c r="D11" s="13">
        <v>0</v>
      </c>
      <c r="E11" s="13">
        <v>3450</v>
      </c>
      <c r="F11" s="13">
        <f>E11+D11</f>
        <v>3450</v>
      </c>
    </row>
    <row r="12" spans="1:11" hidden="1" outlineLevel="1" x14ac:dyDescent="0.25">
      <c r="A12" s="9" t="s">
        <v>11</v>
      </c>
      <c r="B12" s="9" t="s">
        <v>13</v>
      </c>
      <c r="C12" s="9">
        <v>201803</v>
      </c>
      <c r="D12" s="13">
        <v>0</v>
      </c>
      <c r="E12" s="13">
        <v>2018.76</v>
      </c>
      <c r="F12" s="13">
        <f>E12+D12</f>
        <v>2018.76</v>
      </c>
    </row>
    <row r="13" spans="1:11" ht="0.95" hidden="1" customHeight="1" outlineLevel="1" collapsed="1" x14ac:dyDescent="0.25">
      <c r="A13" s="14"/>
      <c r="B13" s="14"/>
      <c r="C13" s="14"/>
      <c r="D13" s="15"/>
      <c r="E13" s="15"/>
      <c r="F13" s="15"/>
    </row>
    <row r="14" spans="1:11" collapsed="1" x14ac:dyDescent="0.25">
      <c r="A14" s="11" t="s">
        <v>14</v>
      </c>
      <c r="B14" s="11"/>
      <c r="C14" s="11"/>
      <c r="D14" s="12">
        <v>0</v>
      </c>
      <c r="E14" s="12">
        <v>4751.5</v>
      </c>
      <c r="F14" s="12">
        <f>E14+D14</f>
        <v>4751.5</v>
      </c>
    </row>
    <row r="15" spans="1:11" hidden="1" outlineLevel="1" x14ac:dyDescent="0.25">
      <c r="A15" s="9" t="s">
        <v>15</v>
      </c>
      <c r="B15" s="9" t="s">
        <v>16</v>
      </c>
      <c r="C15" s="9">
        <v>201803</v>
      </c>
      <c r="D15" s="13">
        <v>0</v>
      </c>
      <c r="E15" s="13">
        <v>3141.5</v>
      </c>
      <c r="F15" s="13">
        <f>E15+D15</f>
        <v>3141.5</v>
      </c>
    </row>
    <row r="16" spans="1:11" hidden="1" outlineLevel="1" x14ac:dyDescent="0.25">
      <c r="A16" s="9" t="s">
        <v>15</v>
      </c>
      <c r="B16" s="9" t="s">
        <v>17</v>
      </c>
      <c r="C16" s="9">
        <v>201803</v>
      </c>
      <c r="D16" s="13">
        <v>0</v>
      </c>
      <c r="E16" s="13">
        <v>1610</v>
      </c>
      <c r="F16" s="13">
        <f>E16+D16</f>
        <v>1610</v>
      </c>
    </row>
    <row r="17" spans="1:6" ht="0.95" hidden="1" customHeight="1" outlineLevel="1" collapsed="1" x14ac:dyDescent="0.25">
      <c r="A17" s="14"/>
      <c r="B17" s="14"/>
      <c r="C17" s="14"/>
      <c r="D17" s="15"/>
      <c r="E17" s="15"/>
      <c r="F17" s="15"/>
    </row>
    <row r="18" spans="1:6" collapsed="1" x14ac:dyDescent="0.25">
      <c r="A18" s="11" t="s">
        <v>18</v>
      </c>
      <c r="B18" s="11"/>
      <c r="C18" s="11"/>
      <c r="D18" s="12">
        <v>0</v>
      </c>
      <c r="E18" s="12">
        <v>9000</v>
      </c>
      <c r="F18" s="12">
        <f>E18+D18</f>
        <v>9000</v>
      </c>
    </row>
    <row r="19" spans="1:6" hidden="1" outlineLevel="1" collapsed="1" x14ac:dyDescent="0.25">
      <c r="A19" s="9" t="s">
        <v>19</v>
      </c>
      <c r="B19" s="9" t="s">
        <v>34</v>
      </c>
      <c r="C19" s="9">
        <v>201803</v>
      </c>
      <c r="D19" s="13">
        <v>0</v>
      </c>
      <c r="E19" s="13">
        <v>9000</v>
      </c>
      <c r="F19" s="13">
        <f>E19+D19</f>
        <v>9000</v>
      </c>
    </row>
    <row r="20" spans="1:6" ht="0.95" hidden="1" customHeight="1" outlineLevel="1" x14ac:dyDescent="0.25">
      <c r="A20" s="14"/>
      <c r="B20" s="14"/>
      <c r="C20" s="14"/>
      <c r="D20" s="15"/>
      <c r="E20" s="15"/>
      <c r="F20" s="15"/>
    </row>
    <row r="21" spans="1:6" collapsed="1" x14ac:dyDescent="0.25">
      <c r="A21" s="11" t="s">
        <v>20</v>
      </c>
      <c r="B21" s="11"/>
      <c r="C21" s="11"/>
      <c r="D21" s="12">
        <v>0</v>
      </c>
      <c r="E21" s="12">
        <v>12945.78</v>
      </c>
      <c r="F21" s="12">
        <f>E21+D21</f>
        <v>12945.78</v>
      </c>
    </row>
    <row r="22" spans="1:6" hidden="1" outlineLevel="1" collapsed="1" x14ac:dyDescent="0.25">
      <c r="A22" s="9" t="s">
        <v>21</v>
      </c>
      <c r="B22" s="9" t="s">
        <v>22</v>
      </c>
      <c r="C22" s="9">
        <v>201803</v>
      </c>
      <c r="D22" s="13">
        <v>0</v>
      </c>
      <c r="E22" s="13">
        <v>6448.73</v>
      </c>
      <c r="F22" s="13">
        <f>E22+D22</f>
        <v>6448.73</v>
      </c>
    </row>
    <row r="23" spans="1:6" hidden="1" outlineLevel="1" collapsed="1" x14ac:dyDescent="0.25">
      <c r="A23" s="9" t="s">
        <v>21</v>
      </c>
      <c r="B23" s="9" t="s">
        <v>23</v>
      </c>
      <c r="C23" s="9">
        <v>201803</v>
      </c>
      <c r="D23" s="13">
        <v>0</v>
      </c>
      <c r="E23" s="13">
        <v>2375.75</v>
      </c>
      <c r="F23" s="13">
        <f>E23+D23</f>
        <v>2375.75</v>
      </c>
    </row>
    <row r="24" spans="1:6" hidden="1" outlineLevel="1" x14ac:dyDescent="0.25">
      <c r="A24" s="9" t="s">
        <v>21</v>
      </c>
      <c r="B24" s="9" t="s">
        <v>24</v>
      </c>
      <c r="C24" s="9">
        <v>201803</v>
      </c>
      <c r="D24" s="13">
        <v>0</v>
      </c>
      <c r="E24" s="13">
        <v>2557.6999999999998</v>
      </c>
      <c r="F24" s="13">
        <f>E24+D24</f>
        <v>2557.6999999999998</v>
      </c>
    </row>
    <row r="25" spans="1:6" hidden="1" outlineLevel="1" x14ac:dyDescent="0.25">
      <c r="A25" s="9" t="s">
        <v>21</v>
      </c>
      <c r="B25" s="9" t="s">
        <v>25</v>
      </c>
      <c r="C25" s="9">
        <v>201803</v>
      </c>
      <c r="D25" s="13">
        <v>0</v>
      </c>
      <c r="E25" s="13">
        <v>1563.6</v>
      </c>
      <c r="F25" s="13">
        <f>E25+D25</f>
        <v>1563.6</v>
      </c>
    </row>
    <row r="26" spans="1:6" ht="0.95" hidden="1" customHeight="1" outlineLevel="1" collapsed="1" x14ac:dyDescent="0.25">
      <c r="A26" s="14"/>
      <c r="B26" s="14"/>
      <c r="C26" s="14"/>
      <c r="D26" s="15"/>
      <c r="E26" s="15"/>
      <c r="F26" s="15"/>
    </row>
    <row r="27" spans="1:6" collapsed="1" x14ac:dyDescent="0.25">
      <c r="A27" s="11" t="s">
        <v>26</v>
      </c>
      <c r="B27" s="11"/>
      <c r="C27" s="11"/>
      <c r="D27" s="12">
        <v>0</v>
      </c>
      <c r="E27" s="12">
        <v>8084.5</v>
      </c>
      <c r="F27" s="12">
        <f>E27+D27</f>
        <v>8084.5</v>
      </c>
    </row>
    <row r="28" spans="1:6" hidden="1" outlineLevel="1" collapsed="1" x14ac:dyDescent="0.25">
      <c r="A28" s="9" t="s">
        <v>27</v>
      </c>
      <c r="B28" s="9" t="s">
        <v>37</v>
      </c>
      <c r="C28" s="9">
        <v>201803</v>
      </c>
      <c r="D28" s="13">
        <v>0</v>
      </c>
      <c r="E28" s="13">
        <v>4000</v>
      </c>
      <c r="F28" s="13">
        <f>E28+D28</f>
        <v>4000</v>
      </c>
    </row>
    <row r="29" spans="1:6" hidden="1" outlineLevel="1" collapsed="1" x14ac:dyDescent="0.25">
      <c r="A29" s="9" t="s">
        <v>27</v>
      </c>
      <c r="B29" s="9" t="s">
        <v>28</v>
      </c>
      <c r="C29" s="9">
        <v>201803</v>
      </c>
      <c r="D29" s="13">
        <v>0</v>
      </c>
      <c r="E29" s="13">
        <v>2094.42</v>
      </c>
      <c r="F29" s="13">
        <f>E29+D29</f>
        <v>2094.42</v>
      </c>
    </row>
    <row r="30" spans="1:6" hidden="1" outlineLevel="1" x14ac:dyDescent="0.25">
      <c r="A30" s="9" t="s">
        <v>27</v>
      </c>
      <c r="B30" s="9" t="s">
        <v>29</v>
      </c>
      <c r="C30" s="9">
        <v>201803</v>
      </c>
      <c r="D30" s="13">
        <v>0</v>
      </c>
      <c r="E30" s="13">
        <v>1990.08</v>
      </c>
      <c r="F30" s="13">
        <f>E30+D30</f>
        <v>1990.08</v>
      </c>
    </row>
    <row r="31" spans="1:6" ht="0.95" hidden="1" customHeight="1" outlineLevel="1" x14ac:dyDescent="0.25">
      <c r="A31" s="14"/>
      <c r="B31" s="14"/>
      <c r="C31" s="14"/>
      <c r="D31" s="15"/>
      <c r="E31" s="15"/>
      <c r="F31" s="15"/>
    </row>
    <row r="32" spans="1:6" collapsed="1" x14ac:dyDescent="0.25">
      <c r="A32" s="11" t="s">
        <v>30</v>
      </c>
      <c r="B32" s="11"/>
      <c r="C32" s="11"/>
      <c r="D32" s="12">
        <v>0</v>
      </c>
      <c r="E32" s="12">
        <v>7310</v>
      </c>
      <c r="F32" s="12">
        <f>E32+D32</f>
        <v>7310</v>
      </c>
    </row>
    <row r="33" spans="1:6" hidden="1" outlineLevel="1" collapsed="1" x14ac:dyDescent="0.25">
      <c r="A33" s="9" t="s">
        <v>31</v>
      </c>
      <c r="B33" s="9" t="s">
        <v>38</v>
      </c>
      <c r="C33" s="9">
        <v>201803</v>
      </c>
      <c r="D33" s="13">
        <v>0</v>
      </c>
      <c r="E33" s="13">
        <v>3000</v>
      </c>
      <c r="F33" s="13">
        <f>E33+D33</f>
        <v>3000</v>
      </c>
    </row>
    <row r="34" spans="1:6" hidden="1" outlineLevel="1" x14ac:dyDescent="0.25">
      <c r="A34" s="9" t="s">
        <v>31</v>
      </c>
      <c r="B34" s="9" t="s">
        <v>32</v>
      </c>
      <c r="C34" s="9">
        <v>201803</v>
      </c>
      <c r="D34" s="13">
        <v>0</v>
      </c>
      <c r="E34" s="13">
        <v>2070</v>
      </c>
      <c r="F34" s="13">
        <f>E34+D34</f>
        <v>2070</v>
      </c>
    </row>
    <row r="35" spans="1:6" hidden="1" outlineLevel="1" collapsed="1" x14ac:dyDescent="0.25">
      <c r="A35" s="9" t="s">
        <v>31</v>
      </c>
      <c r="B35" s="9" t="s">
        <v>39</v>
      </c>
      <c r="C35" s="9">
        <v>201803</v>
      </c>
      <c r="D35" s="13">
        <v>0</v>
      </c>
      <c r="E35" s="13">
        <v>2240</v>
      </c>
      <c r="F35" s="13">
        <f>E35+D35</f>
        <v>2240</v>
      </c>
    </row>
    <row r="36" spans="1:6" ht="0.95" hidden="1" customHeight="1" outlineLevel="1" x14ac:dyDescent="0.25">
      <c r="A36" s="14"/>
      <c r="B36" s="14"/>
      <c r="C36" s="14"/>
      <c r="D36" s="15"/>
      <c r="E36" s="15"/>
      <c r="F36" s="15"/>
    </row>
    <row r="37" spans="1:6" collapsed="1" x14ac:dyDescent="0.25">
      <c r="A37" s="11" t="s">
        <v>8</v>
      </c>
      <c r="B37" s="11"/>
      <c r="C37" s="11"/>
      <c r="D37" s="12">
        <v>0</v>
      </c>
      <c r="E37" s="12">
        <v>47560.54</v>
      </c>
      <c r="F37" s="12">
        <f>E37+D37</f>
        <v>47560.54</v>
      </c>
    </row>
    <row r="38" spans="1:6" x14ac:dyDescent="0.25">
      <c r="A38" s="16"/>
      <c r="B38" s="16"/>
      <c r="C38" s="16"/>
      <c r="D38" s="17"/>
      <c r="E38" s="17"/>
      <c r="F38" s="17"/>
    </row>
    <row r="39" spans="1:6" x14ac:dyDescent="0.25">
      <c r="A39" s="16"/>
      <c r="B39" s="16"/>
      <c r="C39" s="16"/>
      <c r="D39" s="17"/>
      <c r="E39" s="17"/>
      <c r="F39" s="17"/>
    </row>
    <row r="40" spans="1:6" collapsed="1" x14ac:dyDescent="0.25"/>
    <row r="47" spans="1:6" collapsed="1" x14ac:dyDescent="0.25"/>
    <row r="50" collapsed="1" x14ac:dyDescent="0.25"/>
    <row r="52" collapsed="1" x14ac:dyDescent="0.25"/>
    <row r="53" collapsed="1" x14ac:dyDescent="0.25"/>
    <row r="56" collapsed="1" x14ac:dyDescent="0.25"/>
    <row r="59" collapsed="1" x14ac:dyDescent="0.25"/>
    <row r="60" collapsed="1" x14ac:dyDescent="0.25"/>
    <row r="63" collapsed="1" x14ac:dyDescent="0.25"/>
    <row r="65" spans="1:6" collapsed="1" x14ac:dyDescent="0.25"/>
    <row r="68" spans="1:6" collapsed="1" x14ac:dyDescent="0.25"/>
    <row r="72" spans="1:6" x14ac:dyDescent="0.25">
      <c r="A72" s="16"/>
      <c r="B72" s="16"/>
      <c r="C72" s="16"/>
      <c r="D72" s="17"/>
      <c r="E72" s="17"/>
      <c r="F72" s="17"/>
    </row>
    <row r="84" collapsed="1" x14ac:dyDescent="0.25"/>
    <row r="103" collapsed="1" x14ac:dyDescent="0.25"/>
    <row r="124" collapsed="1" x14ac:dyDescent="0.25"/>
    <row r="136" collapsed="1" x14ac:dyDescent="0.25"/>
    <row r="140" collapsed="1" x14ac:dyDescent="0.25"/>
    <row r="154" collapsed="1" x14ac:dyDescent="0.25"/>
    <row r="294" spans="1:6" x14ac:dyDescent="0.25">
      <c r="A294" s="16"/>
      <c r="B294" s="16"/>
      <c r="C294" s="17"/>
      <c r="D294" s="17"/>
      <c r="E294" s="17"/>
    </row>
    <row r="303" spans="1:6" x14ac:dyDescent="0.25">
      <c r="A303" s="16"/>
      <c r="B303" s="16"/>
      <c r="C303" s="16"/>
      <c r="D303" s="17"/>
      <c r="E303" s="17"/>
      <c r="F303" s="16"/>
    </row>
    <row r="559" spans="1:6" x14ac:dyDescent="0.25">
      <c r="A559" s="16"/>
      <c r="B559" s="16"/>
      <c r="C559" s="16"/>
      <c r="D559" s="17"/>
      <c r="E559" s="17"/>
      <c r="F559" s="16"/>
    </row>
    <row r="3441" spans="1:5" x14ac:dyDescent="0.25">
      <c r="A3441" s="16"/>
      <c r="B3441" s="16"/>
      <c r="C3441" s="16"/>
      <c r="D3441" s="17"/>
      <c r="E3441" s="17"/>
    </row>
  </sheetData>
  <mergeCells count="1">
    <mergeCell ref="A1:G1"/>
  </mergeCells>
  <pageMargins left="0.7" right="0.7" top="0.75" bottom="0.75" header="0.3" footer="0.3"/>
  <pageSetup paperSize="9" scale="3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C4704-0675-4278-832C-93F48D3CAD45}">
  <dimension ref="A1:C7"/>
  <sheetViews>
    <sheetView showGridLines="0" workbookViewId="0">
      <selection activeCell="C6" sqref="C6"/>
    </sheetView>
  </sheetViews>
  <sheetFormatPr baseColWidth="10" defaultColWidth="11.42578125" defaultRowHeight="15" x14ac:dyDescent="0.25"/>
  <cols>
    <col min="1" max="1" width="8.5703125" customWidth="1"/>
    <col min="2" max="2" width="67.7109375" bestFit="1" customWidth="1"/>
  </cols>
  <sheetData>
    <row r="1" spans="1:3" x14ac:dyDescent="0.25">
      <c r="A1" s="19" t="s">
        <v>40</v>
      </c>
      <c r="B1" s="19" t="s">
        <v>41</v>
      </c>
      <c r="C1" s="19" t="s">
        <v>42</v>
      </c>
    </row>
    <row r="2" spans="1:3" x14ac:dyDescent="0.25">
      <c r="A2" s="19">
        <v>1</v>
      </c>
      <c r="B2" s="19" t="s">
        <v>43</v>
      </c>
      <c r="C2" s="20">
        <v>43191</v>
      </c>
    </row>
    <row r="3" spans="1:3" ht="26.25" x14ac:dyDescent="0.25">
      <c r="A3" s="19">
        <v>2</v>
      </c>
      <c r="B3" s="21" t="s">
        <v>44</v>
      </c>
      <c r="C3" s="22">
        <v>43669</v>
      </c>
    </row>
    <row r="4" spans="1:3" x14ac:dyDescent="0.25">
      <c r="A4" s="19">
        <v>3</v>
      </c>
      <c r="B4" s="19" t="s">
        <v>47</v>
      </c>
      <c r="C4" s="20">
        <v>43712</v>
      </c>
    </row>
    <row r="5" spans="1:3" x14ac:dyDescent="0.25">
      <c r="A5" s="19">
        <v>4</v>
      </c>
      <c r="B5" s="19" t="s">
        <v>48</v>
      </c>
      <c r="C5" s="20">
        <v>43797</v>
      </c>
    </row>
    <row r="6" spans="1:3" x14ac:dyDescent="0.25">
      <c r="B6" s="23"/>
    </row>
    <row r="7" spans="1:3" x14ac:dyDescent="0.25">
      <c r="B7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Suivi Brut et primes</vt:lpstr>
      <vt:lpstr>Version</vt:lpstr>
      <vt:lpstr>'Suivi Brut et primes'!Zone_d_impression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RONDEAU</dc:creator>
  <cp:lastModifiedBy>Elodie CORMAND</cp:lastModifiedBy>
  <cp:lastPrinted>2018-04-25T08:26:01Z</cp:lastPrinted>
  <dcterms:created xsi:type="dcterms:W3CDTF">2018-03-21T15:13:38Z</dcterms:created>
  <dcterms:modified xsi:type="dcterms:W3CDTF">2019-11-28T10:39:27Z</dcterms:modified>
</cp:coreProperties>
</file>